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奖学金最终公示\2019级\"/>
    </mc:Choice>
  </mc:AlternateContent>
  <bookViews>
    <workbookView xWindow="0" yWindow="0" windowWidth="23040" windowHeight="942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L53" i="1" l="1"/>
  <c r="J53" i="1"/>
  <c r="H53" i="1"/>
  <c r="F53" i="1"/>
  <c r="L52" i="1"/>
  <c r="J52" i="1"/>
  <c r="H52" i="1"/>
  <c r="F52" i="1"/>
  <c r="M52" i="1" s="1"/>
  <c r="L51" i="1"/>
  <c r="J51" i="1"/>
  <c r="H51" i="1"/>
  <c r="F51" i="1"/>
  <c r="L50" i="1"/>
  <c r="J50" i="1"/>
  <c r="M50" i="1" s="1"/>
  <c r="H50" i="1"/>
  <c r="F50" i="1"/>
  <c r="L49" i="1"/>
  <c r="J49" i="1"/>
  <c r="H49" i="1"/>
  <c r="L48" i="1"/>
  <c r="J48" i="1"/>
  <c r="H48" i="1"/>
  <c r="F48" i="1"/>
  <c r="L47" i="1"/>
  <c r="J47" i="1"/>
  <c r="H47" i="1"/>
  <c r="F47" i="1"/>
  <c r="M47" i="1" s="1"/>
  <c r="J46" i="1"/>
  <c r="H46" i="1"/>
  <c r="F46" i="1"/>
  <c r="L45" i="1"/>
  <c r="J45" i="1"/>
  <c r="H45" i="1"/>
  <c r="F45" i="1"/>
  <c r="J44" i="1"/>
  <c r="H44" i="1"/>
  <c r="F44" i="1"/>
  <c r="L43" i="1"/>
  <c r="H43" i="1"/>
  <c r="F43" i="1"/>
  <c r="L42" i="1"/>
  <c r="J42" i="1"/>
  <c r="H42" i="1"/>
  <c r="F42" i="1"/>
  <c r="J41" i="1"/>
  <c r="H41" i="1"/>
  <c r="F41" i="1"/>
  <c r="L40" i="1"/>
  <c r="J40" i="1"/>
  <c r="H40" i="1"/>
  <c r="F40" i="1"/>
  <c r="L39" i="1"/>
  <c r="J39" i="1"/>
  <c r="H39" i="1"/>
  <c r="M39" i="1" s="1"/>
  <c r="F39" i="1"/>
  <c r="L38" i="1"/>
  <c r="J38" i="1"/>
  <c r="H38" i="1"/>
  <c r="F38" i="1"/>
  <c r="L37" i="1"/>
  <c r="J37" i="1"/>
  <c r="H37" i="1"/>
  <c r="F37" i="1"/>
  <c r="L36" i="1"/>
  <c r="J36" i="1"/>
  <c r="H36" i="1"/>
  <c r="F36" i="1"/>
  <c r="L35" i="1"/>
  <c r="J35" i="1"/>
  <c r="H35" i="1"/>
  <c r="F35" i="1"/>
  <c r="L34" i="1"/>
  <c r="J34" i="1"/>
  <c r="H34" i="1"/>
  <c r="F34" i="1"/>
  <c r="L33" i="1"/>
  <c r="J33" i="1"/>
  <c r="H33" i="1"/>
  <c r="F33" i="1"/>
  <c r="L32" i="1"/>
  <c r="J32" i="1"/>
  <c r="H32" i="1"/>
  <c r="F32" i="1"/>
  <c r="L31" i="1"/>
  <c r="J31" i="1"/>
  <c r="H31" i="1"/>
  <c r="F31" i="1"/>
  <c r="L30" i="1"/>
  <c r="J30" i="1"/>
  <c r="H30" i="1"/>
  <c r="F30" i="1"/>
  <c r="L29" i="1"/>
  <c r="J29" i="1"/>
  <c r="H29" i="1"/>
  <c r="F29" i="1"/>
  <c r="L28" i="1"/>
  <c r="J28" i="1"/>
  <c r="H28" i="1"/>
  <c r="F28" i="1"/>
  <c r="L27" i="1"/>
  <c r="J27" i="1"/>
  <c r="H27" i="1"/>
  <c r="F27" i="1"/>
  <c r="L26" i="1"/>
  <c r="J26" i="1"/>
  <c r="H26" i="1"/>
  <c r="F26" i="1"/>
  <c r="L25" i="1"/>
  <c r="J25" i="1"/>
  <c r="H25" i="1"/>
  <c r="F25" i="1"/>
  <c r="L24" i="1"/>
  <c r="J24" i="1"/>
  <c r="H24" i="1"/>
  <c r="F24" i="1"/>
  <c r="L23" i="1"/>
  <c r="J23" i="1"/>
  <c r="H23" i="1"/>
  <c r="F23" i="1"/>
  <c r="L22" i="1"/>
  <c r="J22" i="1"/>
  <c r="H22" i="1"/>
  <c r="F22" i="1"/>
  <c r="L21" i="1"/>
  <c r="J21" i="1"/>
  <c r="H21" i="1"/>
  <c r="F21" i="1"/>
  <c r="L20" i="1"/>
  <c r="J20" i="1"/>
  <c r="H20" i="1"/>
  <c r="F20" i="1"/>
  <c r="L19" i="1"/>
  <c r="J19" i="1"/>
  <c r="H19" i="1"/>
  <c r="F19" i="1"/>
  <c r="L18" i="1"/>
  <c r="J18" i="1"/>
  <c r="H18" i="1"/>
  <c r="M18" i="1" s="1"/>
  <c r="F18" i="1"/>
  <c r="L17" i="1"/>
  <c r="J17" i="1"/>
  <c r="H17" i="1"/>
  <c r="F17" i="1"/>
  <c r="L16" i="1"/>
  <c r="J16" i="1"/>
  <c r="H16" i="1"/>
  <c r="F16" i="1"/>
  <c r="L15" i="1"/>
  <c r="J15" i="1"/>
  <c r="H15" i="1"/>
  <c r="F15" i="1"/>
  <c r="L14" i="1"/>
  <c r="J14" i="1"/>
  <c r="H14" i="1"/>
  <c r="F14" i="1"/>
  <c r="L13" i="1"/>
  <c r="J13" i="1"/>
  <c r="H13" i="1"/>
  <c r="F13" i="1"/>
  <c r="L12" i="1"/>
  <c r="J12" i="1"/>
  <c r="H12" i="1"/>
  <c r="F12" i="1"/>
  <c r="L11" i="1"/>
  <c r="J11" i="1"/>
  <c r="H11" i="1"/>
  <c r="F11" i="1"/>
  <c r="L10" i="1"/>
  <c r="J10" i="1"/>
  <c r="H10" i="1"/>
  <c r="F10" i="1"/>
  <c r="L9" i="1"/>
  <c r="J9" i="1"/>
  <c r="H9" i="1"/>
  <c r="F9" i="1"/>
  <c r="L8" i="1"/>
  <c r="J8" i="1"/>
  <c r="H8" i="1"/>
  <c r="F8" i="1"/>
  <c r="L7" i="1"/>
  <c r="H7" i="1"/>
  <c r="F7" i="1"/>
  <c r="L6" i="1"/>
  <c r="J6" i="1"/>
  <c r="H6" i="1"/>
  <c r="F6" i="1"/>
  <c r="L5" i="1"/>
  <c r="J5" i="1"/>
  <c r="H5" i="1"/>
  <c r="F5" i="1"/>
  <c r="M11" i="1" l="1"/>
  <c r="M14" i="1"/>
  <c r="M17" i="1"/>
  <c r="M20" i="1"/>
  <c r="M42" i="1"/>
  <c r="M5" i="1"/>
  <c r="M9" i="1"/>
  <c r="M51" i="1"/>
  <c r="M34" i="1"/>
  <c r="M37" i="1"/>
  <c r="M43" i="1"/>
  <c r="M48" i="1"/>
  <c r="M40" i="1"/>
  <c r="M15" i="1"/>
  <c r="M21" i="1"/>
  <c r="M27" i="1"/>
  <c r="M33" i="1"/>
  <c r="M24" i="1"/>
  <c r="M46" i="1"/>
  <c r="M7" i="1"/>
  <c r="M10" i="1"/>
  <c r="M13" i="1"/>
  <c r="M23" i="1"/>
  <c r="M26" i="1"/>
  <c r="M30" i="1"/>
  <c r="M45" i="1"/>
  <c r="M16" i="1"/>
  <c r="M19" i="1"/>
  <c r="M29" i="1"/>
  <c r="M32" i="1"/>
  <c r="M36" i="1"/>
  <c r="M53" i="1"/>
  <c r="M6" i="1"/>
  <c r="M22" i="1"/>
  <c r="M25" i="1"/>
  <c r="M35" i="1"/>
  <c r="M38" i="1"/>
  <c r="M44" i="1"/>
  <c r="M8" i="1"/>
  <c r="M12" i="1"/>
  <c r="M28" i="1"/>
  <c r="M31" i="1"/>
  <c r="M41" i="1"/>
  <c r="M49" i="1"/>
</calcChain>
</file>

<file path=xl/comments1.xml><?xml version="1.0" encoding="utf-8"?>
<comments xmlns="http://schemas.openxmlformats.org/spreadsheetml/2006/main">
  <authors>
    <author>作者</author>
  </authors>
  <commentList>
    <comment ref="A3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<sst xmlns="http://schemas.openxmlformats.org/spreadsheetml/2006/main" count="236" uniqueCount="122">
  <si>
    <t>大地测量学与测量工程硕10学业奖学金结果公示表</t>
  </si>
  <si>
    <t>测绘工程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</si>
  <si>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</si>
  <si>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</si>
  <si>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</si>
  <si>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</si>
  <si>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</si>
  <si>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</si>
  <si>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</si>
  <si>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</si>
  <si>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</si>
  <si>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</si>
  <si>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</si>
  <si>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</si>
  <si>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TS19160117P31TM</t>
  </si>
  <si>
    <t>王茜</t>
  </si>
  <si>
    <t>一等</t>
  </si>
  <si>
    <t>TS19160088P31</t>
  </si>
  <si>
    <t>迟臣鑫</t>
  </si>
  <si>
    <t>TS19160091P31TM</t>
  </si>
  <si>
    <t>高世奇</t>
  </si>
  <si>
    <t>TS19160107P31TM</t>
  </si>
  <si>
    <t>刘赞</t>
  </si>
  <si>
    <t>TS19160094P31</t>
  </si>
  <si>
    <t>高彦彦</t>
  </si>
  <si>
    <t>TS19160110P31</t>
  </si>
  <si>
    <t>陆士好</t>
  </si>
  <si>
    <t>TS19160106P31TM</t>
  </si>
  <si>
    <t>刘睿洋</t>
  </si>
  <si>
    <t>TS19160098P31</t>
  </si>
  <si>
    <t>鞠海龙</t>
  </si>
  <si>
    <t>TS19160087P31</t>
  </si>
  <si>
    <t>程昌</t>
  </si>
  <si>
    <t>TS19160124P31</t>
  </si>
  <si>
    <t>杨向升</t>
  </si>
  <si>
    <t>TS19160090P31</t>
  </si>
  <si>
    <t>方怀</t>
  </si>
  <si>
    <t>二等</t>
  </si>
  <si>
    <t>TS19160109P31</t>
  </si>
  <si>
    <t>陆可</t>
  </si>
  <si>
    <t>TS19160133P31</t>
  </si>
  <si>
    <t>周哲文</t>
  </si>
  <si>
    <t>TS19160125P31</t>
  </si>
  <si>
    <t>翟志宇</t>
  </si>
  <si>
    <t>TS19160084P31</t>
  </si>
  <si>
    <t>安宇航</t>
  </si>
  <si>
    <t>TS19160126P31</t>
  </si>
  <si>
    <t>张驰</t>
  </si>
  <si>
    <t>TS19160132P31</t>
  </si>
  <si>
    <t>周涛</t>
  </si>
  <si>
    <t>TS19160122P31</t>
  </si>
  <si>
    <t>颜庆</t>
  </si>
  <si>
    <t>TS19160096P31</t>
  </si>
  <si>
    <t>何飞飞</t>
  </si>
  <si>
    <t>TS19160123P31</t>
  </si>
  <si>
    <t>杨超云</t>
  </si>
  <si>
    <t>TS19160134P31</t>
  </si>
  <si>
    <t>邹剑波</t>
  </si>
  <si>
    <t>TS19160108P31</t>
  </si>
  <si>
    <t>鲁钰</t>
  </si>
  <si>
    <t>TS19160121P31</t>
  </si>
  <si>
    <t>谢译诣</t>
  </si>
  <si>
    <t>TS19160086P31</t>
  </si>
  <si>
    <t>陈凯</t>
  </si>
  <si>
    <t>TS19160104P31</t>
  </si>
  <si>
    <t>李子傲</t>
  </si>
  <si>
    <t>TS19160101P31</t>
  </si>
  <si>
    <t>李晟昊</t>
  </si>
  <si>
    <t>TS19160115P31</t>
  </si>
  <si>
    <t>汪林根</t>
  </si>
  <si>
    <t>TS19160092P31</t>
  </si>
  <si>
    <t>高文亮</t>
  </si>
  <si>
    <t>TS19160119P31</t>
  </si>
  <si>
    <t>王颖婷</t>
  </si>
  <si>
    <t>TS19160118P31</t>
  </si>
  <si>
    <t>王文娜</t>
  </si>
  <si>
    <t>TS19160113P31</t>
  </si>
  <si>
    <t>邱欢</t>
  </si>
  <si>
    <t>TS19160100P31</t>
  </si>
  <si>
    <t>李娜</t>
  </si>
  <si>
    <t>TS19160114P31</t>
  </si>
  <si>
    <t>通拉嘎</t>
  </si>
  <si>
    <t>TS19160102P31</t>
  </si>
  <si>
    <t>李树文</t>
  </si>
  <si>
    <t>TS19160128P31</t>
  </si>
  <si>
    <t>张晓鹏</t>
  </si>
  <si>
    <t>TS19160085P31</t>
  </si>
  <si>
    <t>陈丁</t>
  </si>
  <si>
    <t>TS19160116P31</t>
  </si>
  <si>
    <t>王成呈</t>
  </si>
  <si>
    <t>TS19160093P31TM</t>
  </si>
  <si>
    <t>高兴旺</t>
  </si>
  <si>
    <t>TS19160130P31</t>
  </si>
  <si>
    <t>郑媛媛</t>
  </si>
  <si>
    <t>83.94 奖状无效</t>
  </si>
  <si>
    <t>TS19160120P31</t>
  </si>
  <si>
    <t>吴志聪</t>
  </si>
  <si>
    <t>TS19160105P31</t>
  </si>
  <si>
    <t>刘辉</t>
  </si>
  <si>
    <t>TS19160097P31</t>
  </si>
  <si>
    <t>黄俊维</t>
  </si>
  <si>
    <t>TS19160095P31</t>
  </si>
  <si>
    <t>何昶序</t>
  </si>
  <si>
    <t>TS19160112P31</t>
  </si>
  <si>
    <t>马跃康</t>
  </si>
  <si>
    <t>TS19160131P31</t>
  </si>
  <si>
    <t>周东新</t>
  </si>
  <si>
    <t>TS19160127P31</t>
  </si>
  <si>
    <t>张浩</t>
  </si>
  <si>
    <t>TS19160111P31</t>
  </si>
  <si>
    <t>吕建河</t>
  </si>
  <si>
    <t>TS19160099P31</t>
  </si>
  <si>
    <t>李坤</t>
  </si>
  <si>
    <t>未交材料</t>
  </si>
  <si>
    <t>TS19160103P31</t>
  </si>
  <si>
    <t>李昱昊</t>
  </si>
  <si>
    <t>测绘工程专硕</t>
    <phoneticPr fontId="7" type="noConversion"/>
  </si>
  <si>
    <t>85.39 中文核心</t>
    <phoneticPr fontId="7" type="noConversion"/>
  </si>
  <si>
    <t>87 中文核心</t>
    <phoneticPr fontId="7" type="noConversion"/>
  </si>
  <si>
    <t>奖学金等级</t>
    <phoneticPr fontId="7" type="noConversion"/>
  </si>
  <si>
    <r>
      <t xml:space="preserve">环测学院 </t>
    </r>
    <r>
      <rPr>
        <b/>
        <u/>
        <sz val="18"/>
        <rFont val="宋体"/>
        <family val="3"/>
        <charset val="134"/>
      </rPr>
      <t>硕</t>
    </r>
    <r>
      <rPr>
        <b/>
        <sz val="18"/>
        <rFont val="宋体"/>
        <family val="3"/>
        <charset val="134"/>
      </rPr>
      <t xml:space="preserve"> </t>
    </r>
    <r>
      <rPr>
        <b/>
        <u/>
        <sz val="18"/>
        <rFont val="宋体"/>
        <family val="3"/>
        <charset val="134"/>
      </rPr>
      <t xml:space="preserve"> 2019 </t>
    </r>
    <r>
      <rPr>
        <b/>
        <sz val="18"/>
        <rFont val="宋体"/>
        <family val="3"/>
        <charset val="134"/>
      </rPr>
      <t>级 学业奖学金结果汇总表</t>
    </r>
  </si>
  <si>
    <t>三等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</si>
</sst>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 x14ac:knownFonts="1">
    <font>
      <sz val="11"/>
      <color indexed="8"/>
      <name val="宋体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8"/>
      <name val="宋体"/>
      <family val="3"/>
      <charset val="134"/>
    </font>
    <font>
      <b/>
      <u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/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53"/>
  <sheetViews>
    <sheetView tabSelected="1" workbookViewId="0">
      <selection activeCell="Q36" sqref="Q36"/>
    </sheetView>
  </sheetViews>
  <sheetFormatPr defaultColWidth="9.875" defaultRowHeight="19.5" customHeight="1" x14ac:dyDescent="0.15"/>
  <cols>
    <col min="1" max="1" width="4" customWidth="1"/>
    <col min="2" max="2" width="14" customWidth="1"/>
    <col min="3" max="3" width="8.125" customWidth="1"/>
    <col min="4" max="4" width="8" bestFit="1" customWidth="1"/>
    <col min="5" max="5" width="6.5" customWidth="1"/>
    <col min="6" max="6" width="6.25" customWidth="1"/>
    <col min="7" max="7" width="6.125" customWidth="1"/>
    <col min="8" max="11" width="7.875" customWidth="1"/>
    <col min="12" max="12" width="5.75" style="3" customWidth="1"/>
    <col min="13" max="14" width="7.5" customWidth="1"/>
    <col min="15" max="15" width="20.25" style="4" customWidth="1"/>
  </cols>
  <sheetData>
    <row r="1" spans="1:252" ht="19.5" customHeight="1" x14ac:dyDescent="0.15">
      <c r="A1" s="28" t="s">
        <v>120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"/>
      <c r="AC1" s="18" t="s">
        <v>0</v>
      </c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"/>
      <c r="AS1" s="18" t="s">
        <v>0</v>
      </c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"/>
      <c r="BI1" s="18" t="s">
        <v>0</v>
      </c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"/>
      <c r="BY1" s="18" t="s">
        <v>0</v>
      </c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"/>
      <c r="CO1" s="18" t="s">
        <v>0</v>
      </c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"/>
      <c r="DE1" s="18" t="s">
        <v>0</v>
      </c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"/>
      <c r="DU1" s="18" t="s">
        <v>0</v>
      </c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"/>
      <c r="EK1" s="18" t="s">
        <v>0</v>
      </c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"/>
      <c r="FA1" s="18" t="s">
        <v>0</v>
      </c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"/>
      <c r="FQ1" s="18" t="s">
        <v>0</v>
      </c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"/>
      <c r="GG1" s="18" t="s">
        <v>0</v>
      </c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"/>
      <c r="GW1" s="18" t="s">
        <v>0</v>
      </c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"/>
      <c r="HM1" s="18" t="s">
        <v>0</v>
      </c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"/>
      <c r="IC1" s="18" t="s">
        <v>0</v>
      </c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"/>
    </row>
    <row r="2" spans="1:252" ht="21.75" customHeight="1" x14ac:dyDescent="0.15">
      <c r="A2" s="26" t="s">
        <v>116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1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1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1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1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1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1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1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1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1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1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1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1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1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1"/>
    </row>
    <row r="3" spans="1:252" s="1" customFormat="1" ht="19.5" customHeight="1" x14ac:dyDescent="0.15">
      <c r="A3" s="19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/>
      <c r="G3" s="19" t="s">
        <v>7</v>
      </c>
      <c r="H3" s="19"/>
      <c r="I3" s="19" t="s">
        <v>8</v>
      </c>
      <c r="J3" s="19"/>
      <c r="K3" s="19" t="s">
        <v>9</v>
      </c>
      <c r="L3" s="19"/>
      <c r="M3" s="19" t="s">
        <v>10</v>
      </c>
      <c r="N3" s="22" t="s">
        <v>119</v>
      </c>
      <c r="O3" s="21" t="s">
        <v>11</v>
      </c>
    </row>
    <row r="4" spans="1:252" s="1" customFormat="1" ht="19.5" customHeight="1" x14ac:dyDescent="0.15">
      <c r="A4" s="19"/>
      <c r="B4" s="19"/>
      <c r="C4" s="19"/>
      <c r="D4" s="19"/>
      <c r="E4" s="20" t="s">
        <v>12</v>
      </c>
      <c r="F4" s="20" t="s">
        <v>13</v>
      </c>
      <c r="G4" s="20" t="s">
        <v>12</v>
      </c>
      <c r="H4" s="20" t="s">
        <v>13</v>
      </c>
      <c r="I4" s="20" t="s">
        <v>12</v>
      </c>
      <c r="J4" s="20" t="s">
        <v>13</v>
      </c>
      <c r="K4" s="20" t="s">
        <v>12</v>
      </c>
      <c r="L4" s="20" t="s">
        <v>13</v>
      </c>
      <c r="M4" s="19"/>
      <c r="N4" s="23"/>
      <c r="O4" s="21"/>
      <c r="P4" s="11"/>
      <c r="Q4" s="11"/>
    </row>
    <row r="5" spans="1:252" s="1" customFormat="1" ht="19.5" customHeight="1" x14ac:dyDescent="0.15">
      <c r="A5" s="6">
        <v>1</v>
      </c>
      <c r="B5" s="7" t="s">
        <v>14</v>
      </c>
      <c r="C5" s="8" t="s">
        <v>15</v>
      </c>
      <c r="D5" s="7" t="s">
        <v>1</v>
      </c>
      <c r="E5" s="7">
        <v>16</v>
      </c>
      <c r="F5" s="7">
        <f t="shared" ref="F5:F15" si="0">E5*0.4</f>
        <v>6.4</v>
      </c>
      <c r="G5" s="7">
        <v>7</v>
      </c>
      <c r="H5" s="7">
        <f t="shared" ref="H5:H15" si="1">G5*0.2</f>
        <v>1.4000000000000001</v>
      </c>
      <c r="I5" s="7">
        <v>20</v>
      </c>
      <c r="J5" s="7">
        <f>I5*0.3</f>
        <v>6</v>
      </c>
      <c r="K5" s="7">
        <v>4</v>
      </c>
      <c r="L5" s="7">
        <f t="shared" ref="L5:L15" si="2">K5*0.1</f>
        <v>0.4</v>
      </c>
      <c r="M5" s="12">
        <f t="shared" ref="M5:M15" si="3">SUM(F5+H5+J5+L5)</f>
        <v>14.200000000000001</v>
      </c>
      <c r="N5" s="24" t="s">
        <v>16</v>
      </c>
      <c r="O5" s="12">
        <v>85.17</v>
      </c>
      <c r="P5" s="11"/>
      <c r="Q5" s="11"/>
    </row>
    <row r="6" spans="1:252" s="1" customFormat="1" ht="19.5" customHeight="1" x14ac:dyDescent="0.15">
      <c r="A6" s="6">
        <v>2</v>
      </c>
      <c r="B6" s="6" t="s">
        <v>17</v>
      </c>
      <c r="C6" s="9" t="s">
        <v>18</v>
      </c>
      <c r="D6" s="6" t="s">
        <v>1</v>
      </c>
      <c r="E6" s="6">
        <v>16</v>
      </c>
      <c r="F6" s="6">
        <f t="shared" si="0"/>
        <v>6.4</v>
      </c>
      <c r="G6" s="6">
        <v>5</v>
      </c>
      <c r="H6" s="6">
        <f t="shared" si="1"/>
        <v>1</v>
      </c>
      <c r="I6" s="6">
        <v>13</v>
      </c>
      <c r="J6" s="6">
        <f>I6*0.3</f>
        <v>3.9</v>
      </c>
      <c r="K6" s="6">
        <v>0</v>
      </c>
      <c r="L6" s="6">
        <f t="shared" si="2"/>
        <v>0</v>
      </c>
      <c r="M6" s="14">
        <f t="shared" si="3"/>
        <v>11.3</v>
      </c>
      <c r="N6" s="24" t="s">
        <v>16</v>
      </c>
      <c r="O6" s="14" t="s">
        <v>117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</row>
    <row r="7" spans="1:252" ht="19.5" customHeight="1" x14ac:dyDescent="0.15">
      <c r="A7" s="6">
        <v>3</v>
      </c>
      <c r="B7" s="6" t="s">
        <v>19</v>
      </c>
      <c r="C7" s="9" t="s">
        <v>20</v>
      </c>
      <c r="D7" s="6" t="s">
        <v>1</v>
      </c>
      <c r="E7" s="6">
        <v>16</v>
      </c>
      <c r="F7" s="6">
        <f t="shared" si="0"/>
        <v>6.4</v>
      </c>
      <c r="G7" s="6">
        <v>5</v>
      </c>
      <c r="H7" s="6">
        <f t="shared" si="1"/>
        <v>1</v>
      </c>
      <c r="I7" s="6">
        <v>9</v>
      </c>
      <c r="J7" s="6">
        <v>2.7</v>
      </c>
      <c r="K7" s="6">
        <v>4</v>
      </c>
      <c r="L7" s="6">
        <f t="shared" si="2"/>
        <v>0.4</v>
      </c>
      <c r="M7" s="14">
        <f t="shared" si="3"/>
        <v>10.500000000000002</v>
      </c>
      <c r="N7" s="24" t="s">
        <v>16</v>
      </c>
      <c r="O7" s="14">
        <v>85</v>
      </c>
      <c r="P7" s="11"/>
      <c r="Q7" s="1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9.5" customHeight="1" x14ac:dyDescent="0.15">
      <c r="A8" s="6">
        <v>4</v>
      </c>
      <c r="B8" s="6" t="s">
        <v>21</v>
      </c>
      <c r="C8" s="9" t="s">
        <v>22</v>
      </c>
      <c r="D8" s="6" t="s">
        <v>1</v>
      </c>
      <c r="E8" s="6">
        <v>16</v>
      </c>
      <c r="F8" s="6">
        <f t="shared" si="0"/>
        <v>6.4</v>
      </c>
      <c r="G8" s="6">
        <v>7</v>
      </c>
      <c r="H8" s="6">
        <f t="shared" si="1"/>
        <v>1.4000000000000001</v>
      </c>
      <c r="I8" s="6">
        <v>7</v>
      </c>
      <c r="J8" s="6">
        <f t="shared" ref="J8:J15" si="4">I8*0.3</f>
        <v>2.1</v>
      </c>
      <c r="K8" s="6">
        <v>0</v>
      </c>
      <c r="L8" s="6">
        <f t="shared" si="2"/>
        <v>0</v>
      </c>
      <c r="M8" s="14">
        <f t="shared" si="3"/>
        <v>9.9</v>
      </c>
      <c r="N8" s="24" t="s">
        <v>16</v>
      </c>
      <c r="O8" s="14" t="s">
        <v>118</v>
      </c>
    </row>
    <row r="9" spans="1:252" ht="19.5" customHeight="1" x14ac:dyDescent="0.15">
      <c r="A9" s="6">
        <v>5</v>
      </c>
      <c r="B9" s="6" t="s">
        <v>23</v>
      </c>
      <c r="C9" s="9" t="s">
        <v>24</v>
      </c>
      <c r="D9" s="6" t="s">
        <v>1</v>
      </c>
      <c r="E9" s="6">
        <v>16</v>
      </c>
      <c r="F9" s="6">
        <f t="shared" si="0"/>
        <v>6.4</v>
      </c>
      <c r="G9" s="6">
        <v>5</v>
      </c>
      <c r="H9" s="6">
        <f t="shared" si="1"/>
        <v>1</v>
      </c>
      <c r="I9" s="6">
        <v>6</v>
      </c>
      <c r="J9" s="6">
        <f t="shared" si="4"/>
        <v>1.7999999999999998</v>
      </c>
      <c r="K9" s="6">
        <v>4</v>
      </c>
      <c r="L9" s="6">
        <f t="shared" si="2"/>
        <v>0.4</v>
      </c>
      <c r="M9" s="14">
        <f t="shared" si="3"/>
        <v>9.6</v>
      </c>
      <c r="N9" s="24" t="s">
        <v>16</v>
      </c>
      <c r="O9" s="14">
        <v>86.28</v>
      </c>
    </row>
    <row r="10" spans="1:252" ht="19.5" customHeight="1" x14ac:dyDescent="0.15">
      <c r="A10" s="6">
        <v>6</v>
      </c>
      <c r="B10" s="6" t="s">
        <v>25</v>
      </c>
      <c r="C10" s="9" t="s">
        <v>26</v>
      </c>
      <c r="D10" s="6" t="s">
        <v>1</v>
      </c>
      <c r="E10" s="6">
        <v>16</v>
      </c>
      <c r="F10" s="6">
        <f t="shared" si="0"/>
        <v>6.4</v>
      </c>
      <c r="G10" s="6">
        <v>5</v>
      </c>
      <c r="H10" s="6">
        <f t="shared" si="1"/>
        <v>1</v>
      </c>
      <c r="I10" s="6">
        <v>5</v>
      </c>
      <c r="J10" s="6">
        <f t="shared" si="4"/>
        <v>1.5</v>
      </c>
      <c r="K10" s="6">
        <v>0</v>
      </c>
      <c r="L10" s="6">
        <f t="shared" si="2"/>
        <v>0</v>
      </c>
      <c r="M10" s="14">
        <f t="shared" si="3"/>
        <v>8.9</v>
      </c>
      <c r="N10" s="24" t="s">
        <v>16</v>
      </c>
      <c r="O10" s="14">
        <v>85.5</v>
      </c>
    </row>
    <row r="11" spans="1:252" ht="19.5" customHeight="1" x14ac:dyDescent="0.15">
      <c r="A11" s="6">
        <v>7</v>
      </c>
      <c r="B11" s="6" t="s">
        <v>27</v>
      </c>
      <c r="C11" s="9" t="s">
        <v>28</v>
      </c>
      <c r="D11" s="6" t="s">
        <v>1</v>
      </c>
      <c r="E11" s="6">
        <v>16</v>
      </c>
      <c r="F11" s="6">
        <f t="shared" si="0"/>
        <v>6.4</v>
      </c>
      <c r="G11" s="6">
        <v>9</v>
      </c>
      <c r="H11" s="6">
        <f t="shared" si="1"/>
        <v>1.8</v>
      </c>
      <c r="I11" s="6">
        <v>1</v>
      </c>
      <c r="J11" s="6">
        <f t="shared" si="4"/>
        <v>0.3</v>
      </c>
      <c r="K11" s="6">
        <v>0</v>
      </c>
      <c r="L11" s="6">
        <f t="shared" si="2"/>
        <v>0</v>
      </c>
      <c r="M11" s="14">
        <f t="shared" si="3"/>
        <v>8.5000000000000018</v>
      </c>
      <c r="N11" s="24" t="s">
        <v>16</v>
      </c>
      <c r="O11" s="14">
        <v>87.78</v>
      </c>
    </row>
    <row r="12" spans="1:252" ht="19.5" customHeight="1" x14ac:dyDescent="0.15">
      <c r="A12" s="6">
        <v>8</v>
      </c>
      <c r="B12" s="6" t="s">
        <v>29</v>
      </c>
      <c r="C12" s="9" t="s">
        <v>30</v>
      </c>
      <c r="D12" s="6" t="s">
        <v>1</v>
      </c>
      <c r="E12" s="6">
        <v>14</v>
      </c>
      <c r="F12" s="6">
        <f t="shared" si="0"/>
        <v>5.6000000000000005</v>
      </c>
      <c r="G12" s="6">
        <v>5</v>
      </c>
      <c r="H12" s="6">
        <f t="shared" si="1"/>
        <v>1</v>
      </c>
      <c r="I12" s="15">
        <v>5</v>
      </c>
      <c r="J12" s="6">
        <f t="shared" si="4"/>
        <v>1.5</v>
      </c>
      <c r="K12" s="15">
        <v>4</v>
      </c>
      <c r="L12" s="6">
        <f t="shared" si="2"/>
        <v>0.4</v>
      </c>
      <c r="M12" s="14">
        <f t="shared" si="3"/>
        <v>8.5000000000000018</v>
      </c>
      <c r="N12" s="24" t="s">
        <v>16</v>
      </c>
      <c r="O12" s="14">
        <v>84.78</v>
      </c>
    </row>
    <row r="13" spans="1:252" ht="19.5" customHeight="1" x14ac:dyDescent="0.15">
      <c r="A13" s="6">
        <v>9</v>
      </c>
      <c r="B13" s="6" t="s">
        <v>31</v>
      </c>
      <c r="C13" s="9" t="s">
        <v>32</v>
      </c>
      <c r="D13" s="6" t="s">
        <v>1</v>
      </c>
      <c r="E13" s="6">
        <v>14</v>
      </c>
      <c r="F13" s="6">
        <f t="shared" si="0"/>
        <v>5.6000000000000005</v>
      </c>
      <c r="G13" s="6">
        <v>5</v>
      </c>
      <c r="H13" s="6">
        <f t="shared" si="1"/>
        <v>1</v>
      </c>
      <c r="I13" s="6">
        <v>5</v>
      </c>
      <c r="J13" s="6">
        <f t="shared" si="4"/>
        <v>1.5</v>
      </c>
      <c r="K13" s="6">
        <v>4</v>
      </c>
      <c r="L13" s="6">
        <f t="shared" si="2"/>
        <v>0.4</v>
      </c>
      <c r="M13" s="14">
        <f t="shared" si="3"/>
        <v>8.5000000000000018</v>
      </c>
      <c r="N13" s="24" t="s">
        <v>16</v>
      </c>
      <c r="O13" s="14">
        <v>83.22</v>
      </c>
    </row>
    <row r="14" spans="1:252" ht="19.5" customHeight="1" x14ac:dyDescent="0.15">
      <c r="A14" s="6">
        <v>10</v>
      </c>
      <c r="B14" s="6" t="s">
        <v>33</v>
      </c>
      <c r="C14" s="9" t="s">
        <v>34</v>
      </c>
      <c r="D14" s="6" t="s">
        <v>1</v>
      </c>
      <c r="E14" s="6">
        <v>16</v>
      </c>
      <c r="F14" s="6">
        <f t="shared" si="0"/>
        <v>6.4</v>
      </c>
      <c r="G14" s="6">
        <v>5</v>
      </c>
      <c r="H14" s="6">
        <f t="shared" si="1"/>
        <v>1</v>
      </c>
      <c r="I14" s="6">
        <v>0</v>
      </c>
      <c r="J14" s="6">
        <f t="shared" si="4"/>
        <v>0</v>
      </c>
      <c r="K14" s="6">
        <v>10.8</v>
      </c>
      <c r="L14" s="6">
        <f t="shared" si="2"/>
        <v>1.08</v>
      </c>
      <c r="M14" s="14">
        <f t="shared" si="3"/>
        <v>8.48</v>
      </c>
      <c r="N14" s="24" t="s">
        <v>16</v>
      </c>
      <c r="O14" s="14">
        <v>89.94</v>
      </c>
    </row>
    <row r="15" spans="1:252" s="2" customFormat="1" ht="19.5" customHeight="1" x14ac:dyDescent="0.15">
      <c r="A15" s="7">
        <v>11</v>
      </c>
      <c r="B15" s="6" t="s">
        <v>35</v>
      </c>
      <c r="C15" s="9" t="s">
        <v>36</v>
      </c>
      <c r="D15" s="6" t="s">
        <v>1</v>
      </c>
      <c r="E15" s="6">
        <v>16</v>
      </c>
      <c r="F15" s="6">
        <f t="shared" si="0"/>
        <v>6.4</v>
      </c>
      <c r="G15" s="6">
        <v>5</v>
      </c>
      <c r="H15" s="6">
        <f t="shared" si="1"/>
        <v>1</v>
      </c>
      <c r="I15" s="6">
        <v>3</v>
      </c>
      <c r="J15" s="6">
        <f t="shared" si="4"/>
        <v>0.89999999999999991</v>
      </c>
      <c r="K15" s="6">
        <v>0</v>
      </c>
      <c r="L15" s="6">
        <f t="shared" si="2"/>
        <v>0</v>
      </c>
      <c r="M15" s="14">
        <f t="shared" si="3"/>
        <v>8.3000000000000007</v>
      </c>
      <c r="N15" s="25" t="s">
        <v>37</v>
      </c>
      <c r="O15" s="14">
        <v>85.67</v>
      </c>
    </row>
    <row r="16" spans="1:252" ht="19.5" customHeight="1" x14ac:dyDescent="0.15">
      <c r="A16" s="6">
        <v>12</v>
      </c>
      <c r="B16" s="6" t="s">
        <v>38</v>
      </c>
      <c r="C16" s="9" t="s">
        <v>39</v>
      </c>
      <c r="D16" s="6" t="s">
        <v>1</v>
      </c>
      <c r="E16" s="6">
        <v>14</v>
      </c>
      <c r="F16" s="6">
        <f t="shared" ref="F16:F48" si="5">E16*0.4</f>
        <v>5.6000000000000005</v>
      </c>
      <c r="G16" s="6">
        <v>5</v>
      </c>
      <c r="H16" s="6">
        <f t="shared" ref="H16:H53" si="6">G16*0.2</f>
        <v>1</v>
      </c>
      <c r="I16" s="6">
        <v>3</v>
      </c>
      <c r="J16" s="6">
        <f t="shared" ref="J16:J42" si="7">I16*0.3</f>
        <v>0.89999999999999991</v>
      </c>
      <c r="K16" s="6">
        <v>5.5</v>
      </c>
      <c r="L16" s="6">
        <f t="shared" ref="L16:L40" si="8">K16*0.1</f>
        <v>0.55000000000000004</v>
      </c>
      <c r="M16" s="14">
        <f t="shared" ref="M16:M53" si="9">SUM(F16+H16+J16+L16)</f>
        <v>8.0500000000000007</v>
      </c>
      <c r="N16" s="25" t="s">
        <v>37</v>
      </c>
      <c r="O16" s="14">
        <v>81.56</v>
      </c>
    </row>
    <row r="17" spans="1:15" ht="19.5" customHeight="1" x14ac:dyDescent="0.15">
      <c r="A17" s="6">
        <v>13</v>
      </c>
      <c r="B17" s="6" t="s">
        <v>40</v>
      </c>
      <c r="C17" s="9" t="s">
        <v>41</v>
      </c>
      <c r="D17" s="6" t="s">
        <v>1</v>
      </c>
      <c r="E17" s="6">
        <v>16</v>
      </c>
      <c r="F17" s="6">
        <f t="shared" si="5"/>
        <v>6.4</v>
      </c>
      <c r="G17" s="6">
        <v>5</v>
      </c>
      <c r="H17" s="6">
        <f t="shared" si="6"/>
        <v>1</v>
      </c>
      <c r="I17" s="6">
        <v>0</v>
      </c>
      <c r="J17" s="6">
        <f t="shared" si="7"/>
        <v>0</v>
      </c>
      <c r="K17" s="6">
        <v>4.3</v>
      </c>
      <c r="L17" s="6">
        <f t="shared" si="8"/>
        <v>0.43</v>
      </c>
      <c r="M17" s="14">
        <f t="shared" si="9"/>
        <v>7.83</v>
      </c>
      <c r="N17" s="25" t="s">
        <v>37</v>
      </c>
      <c r="O17" s="14">
        <v>87.22</v>
      </c>
    </row>
    <row r="18" spans="1:15" ht="19.5" customHeight="1" x14ac:dyDescent="0.15">
      <c r="A18" s="6">
        <v>14</v>
      </c>
      <c r="B18" s="6" t="s">
        <v>42</v>
      </c>
      <c r="C18" s="9" t="s">
        <v>43</v>
      </c>
      <c r="D18" s="6" t="s">
        <v>1</v>
      </c>
      <c r="E18" s="6">
        <v>16</v>
      </c>
      <c r="F18" s="6">
        <f t="shared" si="5"/>
        <v>6.4</v>
      </c>
      <c r="G18" s="6">
        <v>7</v>
      </c>
      <c r="H18" s="6">
        <f t="shared" si="6"/>
        <v>1.4000000000000001</v>
      </c>
      <c r="I18" s="6">
        <v>0</v>
      </c>
      <c r="J18" s="6">
        <f t="shared" si="7"/>
        <v>0</v>
      </c>
      <c r="K18" s="6">
        <v>0</v>
      </c>
      <c r="L18" s="6">
        <f t="shared" si="8"/>
        <v>0</v>
      </c>
      <c r="M18" s="14">
        <f t="shared" si="9"/>
        <v>7.8000000000000007</v>
      </c>
      <c r="N18" s="25" t="s">
        <v>37</v>
      </c>
      <c r="O18" s="14">
        <v>88.06</v>
      </c>
    </row>
    <row r="19" spans="1:15" ht="19.5" customHeight="1" x14ac:dyDescent="0.15">
      <c r="A19" s="6">
        <v>15</v>
      </c>
      <c r="B19" s="6" t="s">
        <v>44</v>
      </c>
      <c r="C19" s="9" t="s">
        <v>45</v>
      </c>
      <c r="D19" s="6" t="s">
        <v>1</v>
      </c>
      <c r="E19" s="6">
        <v>16</v>
      </c>
      <c r="F19" s="6">
        <f t="shared" si="5"/>
        <v>6.4</v>
      </c>
      <c r="G19" s="6">
        <v>7</v>
      </c>
      <c r="H19" s="6">
        <f t="shared" si="6"/>
        <v>1.4000000000000001</v>
      </c>
      <c r="I19" s="6">
        <v>0</v>
      </c>
      <c r="J19" s="6">
        <f t="shared" si="7"/>
        <v>0</v>
      </c>
      <c r="K19" s="6">
        <v>0</v>
      </c>
      <c r="L19" s="6">
        <f t="shared" si="8"/>
        <v>0</v>
      </c>
      <c r="M19" s="14">
        <f t="shared" si="9"/>
        <v>7.8000000000000007</v>
      </c>
      <c r="N19" s="25" t="s">
        <v>37</v>
      </c>
      <c r="O19" s="14">
        <v>87.39</v>
      </c>
    </row>
    <row r="20" spans="1:15" ht="19.5" customHeight="1" x14ac:dyDescent="0.15">
      <c r="A20" s="6">
        <v>16</v>
      </c>
      <c r="B20" s="6" t="s">
        <v>46</v>
      </c>
      <c r="C20" s="9" t="s">
        <v>47</v>
      </c>
      <c r="D20" s="6" t="s">
        <v>1</v>
      </c>
      <c r="E20" s="6">
        <v>16</v>
      </c>
      <c r="F20" s="6">
        <f t="shared" si="5"/>
        <v>6.4</v>
      </c>
      <c r="G20" s="6">
        <v>7</v>
      </c>
      <c r="H20" s="6">
        <f t="shared" si="6"/>
        <v>1.4000000000000001</v>
      </c>
      <c r="I20" s="6">
        <v>0</v>
      </c>
      <c r="J20" s="6">
        <f t="shared" si="7"/>
        <v>0</v>
      </c>
      <c r="K20" s="6">
        <v>0</v>
      </c>
      <c r="L20" s="6">
        <f t="shared" si="8"/>
        <v>0</v>
      </c>
      <c r="M20" s="14">
        <f t="shared" si="9"/>
        <v>7.8000000000000007</v>
      </c>
      <c r="N20" s="25" t="s">
        <v>37</v>
      </c>
      <c r="O20" s="14">
        <v>85.5</v>
      </c>
    </row>
    <row r="21" spans="1:15" ht="19.5" customHeight="1" x14ac:dyDescent="0.15">
      <c r="A21" s="6">
        <v>17</v>
      </c>
      <c r="B21" s="6" t="s">
        <v>48</v>
      </c>
      <c r="C21" s="9" t="s">
        <v>49</v>
      </c>
      <c r="D21" s="6" t="s">
        <v>1</v>
      </c>
      <c r="E21" s="6">
        <v>14</v>
      </c>
      <c r="F21" s="6">
        <f t="shared" si="5"/>
        <v>5.6000000000000005</v>
      </c>
      <c r="G21" s="6">
        <v>5</v>
      </c>
      <c r="H21" s="6">
        <f t="shared" si="6"/>
        <v>1</v>
      </c>
      <c r="I21" s="6">
        <v>3</v>
      </c>
      <c r="J21" s="6">
        <f t="shared" si="7"/>
        <v>0.89999999999999991</v>
      </c>
      <c r="K21" s="6">
        <v>0.3</v>
      </c>
      <c r="L21" s="6">
        <f t="shared" si="8"/>
        <v>0.03</v>
      </c>
      <c r="M21" s="14">
        <f t="shared" si="9"/>
        <v>7.53</v>
      </c>
      <c r="N21" s="25" t="s">
        <v>37</v>
      </c>
      <c r="O21" s="14">
        <v>82.7</v>
      </c>
    </row>
    <row r="22" spans="1:15" ht="19.5" customHeight="1" x14ac:dyDescent="0.15">
      <c r="A22" s="6">
        <v>18</v>
      </c>
      <c r="B22" s="6" t="s">
        <v>50</v>
      </c>
      <c r="C22" s="9" t="s">
        <v>51</v>
      </c>
      <c r="D22" s="6" t="s">
        <v>1</v>
      </c>
      <c r="E22" s="6">
        <v>14</v>
      </c>
      <c r="F22" s="6">
        <f t="shared" si="5"/>
        <v>5.6000000000000005</v>
      </c>
      <c r="G22" s="6">
        <v>5</v>
      </c>
      <c r="H22" s="6">
        <f t="shared" si="6"/>
        <v>1</v>
      </c>
      <c r="I22" s="6">
        <v>3</v>
      </c>
      <c r="J22" s="6">
        <f t="shared" si="7"/>
        <v>0.89999999999999991</v>
      </c>
      <c r="K22" s="6">
        <v>0</v>
      </c>
      <c r="L22" s="6">
        <f t="shared" si="8"/>
        <v>0</v>
      </c>
      <c r="M22" s="14">
        <f t="shared" si="9"/>
        <v>7.5</v>
      </c>
      <c r="N22" s="25" t="s">
        <v>37</v>
      </c>
      <c r="O22" s="14">
        <v>84.5</v>
      </c>
    </row>
    <row r="23" spans="1:15" ht="19.5" customHeight="1" x14ac:dyDescent="0.15">
      <c r="A23" s="6">
        <v>19</v>
      </c>
      <c r="B23" s="6" t="s">
        <v>52</v>
      </c>
      <c r="C23" s="9" t="s">
        <v>53</v>
      </c>
      <c r="D23" s="6" t="s">
        <v>1</v>
      </c>
      <c r="E23" s="6">
        <v>16</v>
      </c>
      <c r="F23" s="6">
        <f t="shared" si="5"/>
        <v>6.4</v>
      </c>
      <c r="G23" s="6">
        <v>5</v>
      </c>
      <c r="H23" s="6">
        <f t="shared" si="6"/>
        <v>1</v>
      </c>
      <c r="I23" s="6">
        <v>0</v>
      </c>
      <c r="J23" s="6">
        <f t="shared" si="7"/>
        <v>0</v>
      </c>
      <c r="K23" s="6">
        <v>0.3</v>
      </c>
      <c r="L23" s="6">
        <f t="shared" si="8"/>
        <v>0.03</v>
      </c>
      <c r="M23" s="14">
        <f t="shared" si="9"/>
        <v>7.4300000000000006</v>
      </c>
      <c r="N23" s="25" t="s">
        <v>37</v>
      </c>
      <c r="O23" s="14">
        <v>87.67</v>
      </c>
    </row>
    <row r="24" spans="1:15" ht="19.5" customHeight="1" x14ac:dyDescent="0.15">
      <c r="A24" s="6">
        <v>23</v>
      </c>
      <c r="B24" s="6" t="s">
        <v>54</v>
      </c>
      <c r="C24" s="9" t="s">
        <v>55</v>
      </c>
      <c r="D24" s="6" t="s">
        <v>1</v>
      </c>
      <c r="E24" s="6">
        <v>16</v>
      </c>
      <c r="F24" s="6">
        <f t="shared" si="5"/>
        <v>6.4</v>
      </c>
      <c r="G24" s="6">
        <v>5</v>
      </c>
      <c r="H24" s="6">
        <f t="shared" si="6"/>
        <v>1</v>
      </c>
      <c r="I24" s="6">
        <v>0</v>
      </c>
      <c r="J24" s="6">
        <f t="shared" si="7"/>
        <v>0</v>
      </c>
      <c r="K24" s="6">
        <v>0</v>
      </c>
      <c r="L24" s="6">
        <f t="shared" si="8"/>
        <v>0</v>
      </c>
      <c r="M24" s="14">
        <f t="shared" si="9"/>
        <v>7.4</v>
      </c>
      <c r="N24" s="25" t="s">
        <v>37</v>
      </c>
      <c r="O24" s="14">
        <v>88.44</v>
      </c>
    </row>
    <row r="25" spans="1:15" ht="19.5" customHeight="1" x14ac:dyDescent="0.15">
      <c r="A25" s="6">
        <v>24</v>
      </c>
      <c r="B25" s="6" t="s">
        <v>56</v>
      </c>
      <c r="C25" s="9" t="s">
        <v>57</v>
      </c>
      <c r="D25" s="6" t="s">
        <v>1</v>
      </c>
      <c r="E25" s="6">
        <v>16</v>
      </c>
      <c r="F25" s="6">
        <f t="shared" si="5"/>
        <v>6.4</v>
      </c>
      <c r="G25" s="6">
        <v>5</v>
      </c>
      <c r="H25" s="6">
        <f t="shared" si="6"/>
        <v>1</v>
      </c>
      <c r="I25" s="6">
        <v>0</v>
      </c>
      <c r="J25" s="6">
        <f t="shared" si="7"/>
        <v>0</v>
      </c>
      <c r="K25" s="6">
        <v>0</v>
      </c>
      <c r="L25" s="6">
        <f t="shared" si="8"/>
        <v>0</v>
      </c>
      <c r="M25" s="14">
        <f t="shared" si="9"/>
        <v>7.4</v>
      </c>
      <c r="N25" s="25" t="s">
        <v>37</v>
      </c>
      <c r="O25" s="14">
        <v>88.3</v>
      </c>
    </row>
    <row r="26" spans="1:15" ht="19.5" customHeight="1" x14ac:dyDescent="0.15">
      <c r="A26" s="6">
        <v>25</v>
      </c>
      <c r="B26" s="6" t="s">
        <v>58</v>
      </c>
      <c r="C26" s="9" t="s">
        <v>59</v>
      </c>
      <c r="D26" s="6" t="s">
        <v>1</v>
      </c>
      <c r="E26" s="6">
        <v>16</v>
      </c>
      <c r="F26" s="6">
        <f t="shared" si="5"/>
        <v>6.4</v>
      </c>
      <c r="G26" s="6">
        <v>5</v>
      </c>
      <c r="H26" s="6">
        <f t="shared" si="6"/>
        <v>1</v>
      </c>
      <c r="I26" s="6">
        <v>0</v>
      </c>
      <c r="J26" s="6">
        <f t="shared" si="7"/>
        <v>0</v>
      </c>
      <c r="K26" s="6">
        <v>0</v>
      </c>
      <c r="L26" s="6">
        <f t="shared" si="8"/>
        <v>0</v>
      </c>
      <c r="M26" s="14">
        <f t="shared" si="9"/>
        <v>7.4</v>
      </c>
      <c r="N26" s="25" t="s">
        <v>37</v>
      </c>
      <c r="O26" s="14">
        <v>88</v>
      </c>
    </row>
    <row r="27" spans="1:15" ht="19.5" customHeight="1" x14ac:dyDescent="0.15">
      <c r="A27" s="6">
        <v>26</v>
      </c>
      <c r="B27" s="6" t="s">
        <v>60</v>
      </c>
      <c r="C27" s="9" t="s">
        <v>61</v>
      </c>
      <c r="D27" s="6" t="s">
        <v>1</v>
      </c>
      <c r="E27" s="6">
        <v>16</v>
      </c>
      <c r="F27" s="6">
        <f t="shared" si="5"/>
        <v>6.4</v>
      </c>
      <c r="G27" s="6">
        <v>5</v>
      </c>
      <c r="H27" s="6">
        <f t="shared" si="6"/>
        <v>1</v>
      </c>
      <c r="I27" s="6">
        <v>0</v>
      </c>
      <c r="J27" s="6">
        <f t="shared" si="7"/>
        <v>0</v>
      </c>
      <c r="K27" s="6">
        <v>0</v>
      </c>
      <c r="L27" s="6">
        <f t="shared" si="8"/>
        <v>0</v>
      </c>
      <c r="M27" s="14">
        <f t="shared" si="9"/>
        <v>7.4</v>
      </c>
      <c r="N27" s="25" t="s">
        <v>37</v>
      </c>
      <c r="O27" s="14">
        <v>87.89</v>
      </c>
    </row>
    <row r="28" spans="1:15" ht="19.5" customHeight="1" x14ac:dyDescent="0.15">
      <c r="A28" s="6">
        <v>27</v>
      </c>
      <c r="B28" s="6" t="s">
        <v>62</v>
      </c>
      <c r="C28" s="9" t="s">
        <v>63</v>
      </c>
      <c r="D28" s="6" t="s">
        <v>1</v>
      </c>
      <c r="E28" s="6">
        <v>16</v>
      </c>
      <c r="F28" s="6">
        <f t="shared" si="5"/>
        <v>6.4</v>
      </c>
      <c r="G28" s="6">
        <v>5</v>
      </c>
      <c r="H28" s="6">
        <f t="shared" si="6"/>
        <v>1</v>
      </c>
      <c r="I28" s="6">
        <v>0</v>
      </c>
      <c r="J28" s="6">
        <f t="shared" si="7"/>
        <v>0</v>
      </c>
      <c r="K28" s="6">
        <v>0</v>
      </c>
      <c r="L28" s="6">
        <f t="shared" si="8"/>
        <v>0</v>
      </c>
      <c r="M28" s="14">
        <f t="shared" si="9"/>
        <v>7.4</v>
      </c>
      <c r="N28" s="25" t="s">
        <v>37</v>
      </c>
      <c r="O28" s="14">
        <v>87.28</v>
      </c>
    </row>
    <row r="29" spans="1:15" ht="19.5" customHeight="1" x14ac:dyDescent="0.15">
      <c r="A29" s="6">
        <v>28</v>
      </c>
      <c r="B29" s="6" t="s">
        <v>64</v>
      </c>
      <c r="C29" s="9" t="s">
        <v>65</v>
      </c>
      <c r="D29" s="6" t="s">
        <v>1</v>
      </c>
      <c r="E29" s="6">
        <v>16</v>
      </c>
      <c r="F29" s="6">
        <f t="shared" si="5"/>
        <v>6.4</v>
      </c>
      <c r="G29" s="6">
        <v>5</v>
      </c>
      <c r="H29" s="6">
        <f t="shared" si="6"/>
        <v>1</v>
      </c>
      <c r="I29" s="6">
        <v>0</v>
      </c>
      <c r="J29" s="6">
        <f t="shared" si="7"/>
        <v>0</v>
      </c>
      <c r="K29" s="6">
        <v>0</v>
      </c>
      <c r="L29" s="6">
        <f t="shared" si="8"/>
        <v>0</v>
      </c>
      <c r="M29" s="14">
        <f t="shared" si="9"/>
        <v>7.4</v>
      </c>
      <c r="N29" s="25" t="s">
        <v>37</v>
      </c>
      <c r="O29" s="14">
        <v>87.23</v>
      </c>
    </row>
    <row r="30" spans="1:15" ht="19.5" customHeight="1" x14ac:dyDescent="0.15">
      <c r="A30" s="6">
        <v>29</v>
      </c>
      <c r="B30" s="6" t="s">
        <v>66</v>
      </c>
      <c r="C30" s="9" t="s">
        <v>67</v>
      </c>
      <c r="D30" s="6" t="s">
        <v>1</v>
      </c>
      <c r="E30" s="6">
        <v>16</v>
      </c>
      <c r="F30" s="6">
        <f t="shared" si="5"/>
        <v>6.4</v>
      </c>
      <c r="G30" s="6">
        <v>5</v>
      </c>
      <c r="H30" s="6">
        <f t="shared" si="6"/>
        <v>1</v>
      </c>
      <c r="I30" s="6">
        <v>0</v>
      </c>
      <c r="J30" s="6">
        <f t="shared" si="7"/>
        <v>0</v>
      </c>
      <c r="K30" s="6">
        <v>0</v>
      </c>
      <c r="L30" s="6">
        <f t="shared" si="8"/>
        <v>0</v>
      </c>
      <c r="M30" s="14">
        <f t="shared" si="9"/>
        <v>7.4</v>
      </c>
      <c r="N30" s="25" t="s">
        <v>37</v>
      </c>
      <c r="O30" s="14">
        <v>86.39</v>
      </c>
    </row>
    <row r="31" spans="1:15" ht="19.5" customHeight="1" x14ac:dyDescent="0.15">
      <c r="A31" s="6">
        <v>30</v>
      </c>
      <c r="B31" s="6" t="s">
        <v>68</v>
      </c>
      <c r="C31" s="9" t="s">
        <v>69</v>
      </c>
      <c r="D31" s="6" t="s">
        <v>1</v>
      </c>
      <c r="E31" s="6">
        <v>16</v>
      </c>
      <c r="F31" s="6">
        <f t="shared" si="5"/>
        <v>6.4</v>
      </c>
      <c r="G31" s="6">
        <v>5</v>
      </c>
      <c r="H31" s="6">
        <f t="shared" si="6"/>
        <v>1</v>
      </c>
      <c r="I31" s="6">
        <v>0</v>
      </c>
      <c r="J31" s="6">
        <f t="shared" si="7"/>
        <v>0</v>
      </c>
      <c r="K31" s="6">
        <v>0</v>
      </c>
      <c r="L31" s="6">
        <f t="shared" si="8"/>
        <v>0</v>
      </c>
      <c r="M31" s="14">
        <f t="shared" si="9"/>
        <v>7.4</v>
      </c>
      <c r="N31" s="25" t="s">
        <v>37</v>
      </c>
      <c r="O31" s="14">
        <v>86.11</v>
      </c>
    </row>
    <row r="32" spans="1:15" ht="19.5" customHeight="1" x14ac:dyDescent="0.15">
      <c r="A32" s="6">
        <v>31</v>
      </c>
      <c r="B32" s="6" t="s">
        <v>70</v>
      </c>
      <c r="C32" s="9" t="s">
        <v>71</v>
      </c>
      <c r="D32" s="6" t="s">
        <v>1</v>
      </c>
      <c r="E32" s="6">
        <v>16</v>
      </c>
      <c r="F32" s="6">
        <f t="shared" si="5"/>
        <v>6.4</v>
      </c>
      <c r="G32" s="6">
        <v>5</v>
      </c>
      <c r="H32" s="6">
        <f t="shared" si="6"/>
        <v>1</v>
      </c>
      <c r="I32" s="6">
        <v>0</v>
      </c>
      <c r="J32" s="6">
        <f t="shared" si="7"/>
        <v>0</v>
      </c>
      <c r="K32" s="6">
        <v>0</v>
      </c>
      <c r="L32" s="6">
        <f t="shared" si="8"/>
        <v>0</v>
      </c>
      <c r="M32" s="14">
        <f t="shared" si="9"/>
        <v>7.4</v>
      </c>
      <c r="N32" s="25" t="s">
        <v>37</v>
      </c>
      <c r="O32" s="14">
        <v>85.22</v>
      </c>
    </row>
    <row r="33" spans="1:252" ht="19.5" customHeight="1" x14ac:dyDescent="0.15">
      <c r="A33" s="6">
        <v>20</v>
      </c>
      <c r="B33" s="6" t="s">
        <v>72</v>
      </c>
      <c r="C33" s="9" t="s">
        <v>73</v>
      </c>
      <c r="D33" s="6" t="s">
        <v>1</v>
      </c>
      <c r="E33" s="6">
        <v>16</v>
      </c>
      <c r="F33" s="6">
        <f t="shared" si="5"/>
        <v>6.4</v>
      </c>
      <c r="G33" s="6">
        <v>5</v>
      </c>
      <c r="H33" s="6">
        <f t="shared" si="6"/>
        <v>1</v>
      </c>
      <c r="I33" s="6">
        <v>0</v>
      </c>
      <c r="J33" s="6">
        <f t="shared" si="7"/>
        <v>0</v>
      </c>
      <c r="K33" s="6">
        <v>0</v>
      </c>
      <c r="L33" s="6">
        <f t="shared" si="8"/>
        <v>0</v>
      </c>
      <c r="M33" s="14">
        <f t="shared" si="9"/>
        <v>7.4</v>
      </c>
      <c r="N33" s="25" t="s">
        <v>37</v>
      </c>
      <c r="O33" s="14">
        <v>85.1</v>
      </c>
    </row>
    <row r="34" spans="1:252" ht="19.5" customHeight="1" x14ac:dyDescent="0.15">
      <c r="A34" s="6">
        <v>21</v>
      </c>
      <c r="B34" s="6" t="s">
        <v>74</v>
      </c>
      <c r="C34" s="9" t="s">
        <v>75</v>
      </c>
      <c r="D34" s="6" t="s">
        <v>1</v>
      </c>
      <c r="E34" s="6">
        <v>14</v>
      </c>
      <c r="F34" s="6">
        <f t="shared" si="5"/>
        <v>5.6000000000000005</v>
      </c>
      <c r="G34" s="6">
        <v>7</v>
      </c>
      <c r="H34" s="6">
        <f t="shared" si="6"/>
        <v>1.4000000000000001</v>
      </c>
      <c r="I34" s="6">
        <v>0</v>
      </c>
      <c r="J34" s="6">
        <f t="shared" si="7"/>
        <v>0</v>
      </c>
      <c r="K34" s="6">
        <v>4</v>
      </c>
      <c r="L34" s="6">
        <f t="shared" si="8"/>
        <v>0.4</v>
      </c>
      <c r="M34" s="14">
        <f t="shared" si="9"/>
        <v>7.4000000000000012</v>
      </c>
      <c r="N34" s="25" t="s">
        <v>37</v>
      </c>
      <c r="O34" s="14">
        <v>84.78</v>
      </c>
    </row>
    <row r="35" spans="1:252" s="2" customFormat="1" ht="19.5" customHeight="1" x14ac:dyDescent="0.15">
      <c r="A35" s="7">
        <v>22</v>
      </c>
      <c r="B35" s="7" t="s">
        <v>76</v>
      </c>
      <c r="C35" s="8" t="s">
        <v>77</v>
      </c>
      <c r="D35" s="7" t="s">
        <v>1</v>
      </c>
      <c r="E35" s="7">
        <v>14</v>
      </c>
      <c r="F35" s="7">
        <f t="shared" si="5"/>
        <v>5.6000000000000005</v>
      </c>
      <c r="G35" s="7">
        <v>7</v>
      </c>
      <c r="H35" s="7">
        <f t="shared" si="6"/>
        <v>1.4000000000000001</v>
      </c>
      <c r="I35" s="7">
        <v>0</v>
      </c>
      <c r="J35" s="7">
        <f t="shared" si="7"/>
        <v>0</v>
      </c>
      <c r="K35" s="7">
        <v>4</v>
      </c>
      <c r="L35" s="7">
        <f t="shared" si="8"/>
        <v>0.4</v>
      </c>
      <c r="M35" s="12">
        <f t="shared" si="9"/>
        <v>7.4000000000000012</v>
      </c>
      <c r="N35" s="25" t="s">
        <v>37</v>
      </c>
      <c r="O35" s="12">
        <v>84.39</v>
      </c>
    </row>
    <row r="36" spans="1:252" ht="19.5" customHeight="1" x14ac:dyDescent="0.15">
      <c r="A36" s="6">
        <v>32</v>
      </c>
      <c r="B36" s="6" t="s">
        <v>78</v>
      </c>
      <c r="C36" s="9" t="s">
        <v>79</v>
      </c>
      <c r="D36" s="6" t="s">
        <v>1</v>
      </c>
      <c r="E36" s="6">
        <v>14</v>
      </c>
      <c r="F36" s="6">
        <f t="shared" si="5"/>
        <v>5.6000000000000005</v>
      </c>
      <c r="G36" s="6">
        <v>7</v>
      </c>
      <c r="H36" s="6">
        <f t="shared" si="6"/>
        <v>1.4000000000000001</v>
      </c>
      <c r="I36" s="6">
        <v>0</v>
      </c>
      <c r="J36" s="6">
        <f t="shared" si="7"/>
        <v>0</v>
      </c>
      <c r="K36" s="6">
        <v>4</v>
      </c>
      <c r="L36" s="6">
        <f t="shared" si="8"/>
        <v>0.4</v>
      </c>
      <c r="M36" s="14">
        <f t="shared" si="9"/>
        <v>7.4000000000000012</v>
      </c>
      <c r="N36" s="25" t="s">
        <v>37</v>
      </c>
      <c r="O36" s="14">
        <v>84.06</v>
      </c>
    </row>
    <row r="37" spans="1:252" ht="19.5" customHeight="1" x14ac:dyDescent="0.15">
      <c r="A37" s="6">
        <v>33</v>
      </c>
      <c r="B37" s="6" t="s">
        <v>80</v>
      </c>
      <c r="C37" s="9" t="s">
        <v>81</v>
      </c>
      <c r="D37" s="6" t="s">
        <v>1</v>
      </c>
      <c r="E37" s="6">
        <v>14</v>
      </c>
      <c r="F37" s="6">
        <f t="shared" si="5"/>
        <v>5.6000000000000005</v>
      </c>
      <c r="G37" s="6">
        <v>7</v>
      </c>
      <c r="H37" s="6">
        <f t="shared" si="6"/>
        <v>1.4000000000000001</v>
      </c>
      <c r="I37" s="6">
        <v>0</v>
      </c>
      <c r="J37" s="6">
        <f t="shared" si="7"/>
        <v>0</v>
      </c>
      <c r="K37" s="6">
        <v>0</v>
      </c>
      <c r="L37" s="6">
        <f t="shared" si="8"/>
        <v>0</v>
      </c>
      <c r="M37" s="14">
        <f t="shared" si="9"/>
        <v>7.0000000000000009</v>
      </c>
      <c r="N37" s="14" t="s">
        <v>121</v>
      </c>
      <c r="O37" s="14">
        <v>84.89</v>
      </c>
    </row>
    <row r="38" spans="1:252" ht="19.5" customHeight="1" x14ac:dyDescent="0.15">
      <c r="A38" s="6">
        <v>34</v>
      </c>
      <c r="B38" s="6" t="s">
        <v>82</v>
      </c>
      <c r="C38" s="9" t="s">
        <v>83</v>
      </c>
      <c r="D38" s="6" t="s">
        <v>1</v>
      </c>
      <c r="E38" s="6">
        <v>14</v>
      </c>
      <c r="F38" s="6">
        <f t="shared" si="5"/>
        <v>5.6000000000000005</v>
      </c>
      <c r="G38" s="6">
        <v>7</v>
      </c>
      <c r="H38" s="6">
        <f t="shared" si="6"/>
        <v>1.4000000000000001</v>
      </c>
      <c r="I38" s="6">
        <v>0</v>
      </c>
      <c r="J38" s="6">
        <f t="shared" si="7"/>
        <v>0</v>
      </c>
      <c r="K38" s="6">
        <v>0</v>
      </c>
      <c r="L38" s="6">
        <f t="shared" si="8"/>
        <v>0</v>
      </c>
      <c r="M38" s="13">
        <f t="shared" si="9"/>
        <v>7.0000000000000009</v>
      </c>
      <c r="N38" s="14" t="s">
        <v>121</v>
      </c>
      <c r="O38" s="14">
        <v>84.7</v>
      </c>
    </row>
    <row r="39" spans="1:252" ht="19.5" customHeight="1" x14ac:dyDescent="0.15">
      <c r="A39" s="6">
        <v>35</v>
      </c>
      <c r="B39" s="6" t="s">
        <v>84</v>
      </c>
      <c r="C39" s="9" t="s">
        <v>85</v>
      </c>
      <c r="D39" s="6" t="s">
        <v>1</v>
      </c>
      <c r="E39" s="6">
        <v>14</v>
      </c>
      <c r="F39" s="6">
        <f t="shared" si="5"/>
        <v>5.6000000000000005</v>
      </c>
      <c r="G39" s="6">
        <v>7</v>
      </c>
      <c r="H39" s="6">
        <f t="shared" si="6"/>
        <v>1.4000000000000001</v>
      </c>
      <c r="I39" s="6">
        <v>0</v>
      </c>
      <c r="J39" s="6">
        <f t="shared" si="7"/>
        <v>0</v>
      </c>
      <c r="K39" s="6">
        <v>0</v>
      </c>
      <c r="L39" s="6">
        <f t="shared" si="8"/>
        <v>0</v>
      </c>
      <c r="M39" s="13">
        <f t="shared" si="9"/>
        <v>7.0000000000000009</v>
      </c>
      <c r="N39" s="14" t="s">
        <v>121</v>
      </c>
      <c r="O39" s="14">
        <v>84.39</v>
      </c>
    </row>
    <row r="40" spans="1:252" ht="19.5" customHeight="1" x14ac:dyDescent="0.15">
      <c r="A40" s="6">
        <v>36</v>
      </c>
      <c r="B40" s="6" t="s">
        <v>86</v>
      </c>
      <c r="C40" s="9" t="s">
        <v>87</v>
      </c>
      <c r="D40" s="6" t="s">
        <v>1</v>
      </c>
      <c r="E40" s="6">
        <v>14</v>
      </c>
      <c r="F40" s="6">
        <f t="shared" si="5"/>
        <v>5.6000000000000005</v>
      </c>
      <c r="G40" s="6">
        <v>5</v>
      </c>
      <c r="H40" s="6">
        <f t="shared" si="6"/>
        <v>1</v>
      </c>
      <c r="I40" s="6">
        <v>0</v>
      </c>
      <c r="J40" s="6">
        <f t="shared" si="7"/>
        <v>0</v>
      </c>
      <c r="K40" s="6">
        <v>4</v>
      </c>
      <c r="L40" s="6">
        <f t="shared" si="8"/>
        <v>0.4</v>
      </c>
      <c r="M40" s="13">
        <f t="shared" si="9"/>
        <v>7.0000000000000009</v>
      </c>
      <c r="N40" s="14" t="s">
        <v>121</v>
      </c>
      <c r="O40" s="14">
        <v>82.5</v>
      </c>
    </row>
    <row r="41" spans="1:252" ht="19.5" customHeight="1" x14ac:dyDescent="0.15">
      <c r="A41" s="6">
        <v>37</v>
      </c>
      <c r="B41" s="6" t="s">
        <v>88</v>
      </c>
      <c r="C41" s="9" t="s">
        <v>89</v>
      </c>
      <c r="D41" s="6" t="s">
        <v>1</v>
      </c>
      <c r="E41" s="6">
        <v>14</v>
      </c>
      <c r="F41" s="6">
        <f t="shared" si="5"/>
        <v>5.6000000000000005</v>
      </c>
      <c r="G41" s="6">
        <v>7</v>
      </c>
      <c r="H41" s="6">
        <f t="shared" si="6"/>
        <v>1.4000000000000001</v>
      </c>
      <c r="I41" s="6">
        <v>0</v>
      </c>
      <c r="J41" s="6">
        <f t="shared" si="7"/>
        <v>0</v>
      </c>
      <c r="K41" s="6">
        <v>0</v>
      </c>
      <c r="L41" s="6">
        <v>0</v>
      </c>
      <c r="M41" s="13">
        <f t="shared" si="9"/>
        <v>7.0000000000000009</v>
      </c>
      <c r="N41" s="14" t="s">
        <v>121</v>
      </c>
      <c r="O41" s="14">
        <v>82</v>
      </c>
    </row>
    <row r="42" spans="1:252" ht="19.5" customHeight="1" x14ac:dyDescent="0.15">
      <c r="A42" s="6">
        <v>38</v>
      </c>
      <c r="B42" s="6" t="s">
        <v>90</v>
      </c>
      <c r="C42" s="9" t="s">
        <v>91</v>
      </c>
      <c r="D42" s="6" t="s">
        <v>1</v>
      </c>
      <c r="E42" s="6">
        <v>12</v>
      </c>
      <c r="F42" s="6">
        <f t="shared" si="5"/>
        <v>4.8000000000000007</v>
      </c>
      <c r="G42" s="6">
        <v>9</v>
      </c>
      <c r="H42" s="6">
        <f t="shared" si="6"/>
        <v>1.8</v>
      </c>
      <c r="I42" s="6">
        <v>0</v>
      </c>
      <c r="J42" s="6">
        <f t="shared" si="7"/>
        <v>0</v>
      </c>
      <c r="K42" s="6">
        <v>0.9</v>
      </c>
      <c r="L42" s="6">
        <f t="shared" ref="L42:L45" si="10">K42*0.1</f>
        <v>9.0000000000000011E-2</v>
      </c>
      <c r="M42" s="13">
        <f t="shared" si="9"/>
        <v>6.69</v>
      </c>
      <c r="N42" s="14" t="s">
        <v>121</v>
      </c>
      <c r="O42" s="14">
        <v>78.17</v>
      </c>
    </row>
    <row r="43" spans="1:252" ht="19.5" customHeight="1" x14ac:dyDescent="0.15">
      <c r="A43" s="6">
        <v>39</v>
      </c>
      <c r="B43" s="6" t="s">
        <v>92</v>
      </c>
      <c r="C43" s="9" t="s">
        <v>93</v>
      </c>
      <c r="D43" s="6" t="s">
        <v>1</v>
      </c>
      <c r="E43" s="6">
        <v>14</v>
      </c>
      <c r="F43" s="6">
        <f t="shared" si="5"/>
        <v>5.6000000000000005</v>
      </c>
      <c r="G43" s="6">
        <v>5</v>
      </c>
      <c r="H43" s="6">
        <f t="shared" si="6"/>
        <v>1</v>
      </c>
      <c r="I43" s="6">
        <v>0</v>
      </c>
      <c r="J43" s="6">
        <v>0</v>
      </c>
      <c r="K43" s="6">
        <v>0</v>
      </c>
      <c r="L43" s="6">
        <f t="shared" si="10"/>
        <v>0</v>
      </c>
      <c r="M43" s="13">
        <f t="shared" si="9"/>
        <v>6.6000000000000005</v>
      </c>
      <c r="N43" s="14" t="s">
        <v>121</v>
      </c>
      <c r="O43" s="16" t="s">
        <v>94</v>
      </c>
    </row>
    <row r="44" spans="1:252" ht="19.5" customHeight="1" x14ac:dyDescent="0.15">
      <c r="A44" s="6">
        <v>40</v>
      </c>
      <c r="B44" s="6" t="s">
        <v>95</v>
      </c>
      <c r="C44" s="9" t="s">
        <v>96</v>
      </c>
      <c r="D44" s="6" t="s">
        <v>1</v>
      </c>
      <c r="E44" s="6">
        <v>14</v>
      </c>
      <c r="F44" s="6">
        <f t="shared" si="5"/>
        <v>5.6000000000000005</v>
      </c>
      <c r="G44" s="6">
        <v>5</v>
      </c>
      <c r="H44" s="6">
        <f t="shared" si="6"/>
        <v>1</v>
      </c>
      <c r="I44" s="6">
        <v>0</v>
      </c>
      <c r="J44" s="6">
        <f>I44*0.3</f>
        <v>0</v>
      </c>
      <c r="K44" s="6">
        <v>0</v>
      </c>
      <c r="L44" s="6">
        <v>0</v>
      </c>
      <c r="M44" s="13">
        <f t="shared" si="9"/>
        <v>6.6000000000000005</v>
      </c>
      <c r="N44" s="14" t="s">
        <v>121</v>
      </c>
      <c r="O44" s="14">
        <v>84.7</v>
      </c>
    </row>
    <row r="45" spans="1:252" ht="19.5" customHeight="1" x14ac:dyDescent="0.15">
      <c r="A45" s="6">
        <v>41</v>
      </c>
      <c r="B45" s="6" t="s">
        <v>97</v>
      </c>
      <c r="C45" s="9" t="s">
        <v>98</v>
      </c>
      <c r="D45" s="6" t="s">
        <v>1</v>
      </c>
      <c r="E45" s="9">
        <v>14</v>
      </c>
      <c r="F45" s="6">
        <f t="shared" si="5"/>
        <v>5.6000000000000005</v>
      </c>
      <c r="G45" s="9">
        <v>5</v>
      </c>
      <c r="H45" s="6">
        <f t="shared" si="6"/>
        <v>1</v>
      </c>
      <c r="I45" s="9">
        <v>0</v>
      </c>
      <c r="J45" s="6">
        <f>I45*0.3</f>
        <v>0</v>
      </c>
      <c r="K45" s="9">
        <v>0</v>
      </c>
      <c r="L45" s="6">
        <f t="shared" si="10"/>
        <v>0</v>
      </c>
      <c r="M45" s="13">
        <f t="shared" si="9"/>
        <v>6.6000000000000005</v>
      </c>
      <c r="N45" s="14" t="s">
        <v>121</v>
      </c>
      <c r="O45" s="14">
        <v>84.11</v>
      </c>
    </row>
    <row r="46" spans="1:252" ht="19.5" customHeight="1" x14ac:dyDescent="0.15">
      <c r="A46" s="6">
        <v>42</v>
      </c>
      <c r="B46" s="6" t="s">
        <v>99</v>
      </c>
      <c r="C46" s="9" t="s">
        <v>100</v>
      </c>
      <c r="D46" s="6" t="s">
        <v>1</v>
      </c>
      <c r="E46" s="6">
        <v>14</v>
      </c>
      <c r="F46" s="6">
        <f t="shared" si="5"/>
        <v>5.6000000000000005</v>
      </c>
      <c r="G46" s="6">
        <v>5</v>
      </c>
      <c r="H46" s="6">
        <f t="shared" si="6"/>
        <v>1</v>
      </c>
      <c r="I46" s="6">
        <v>0</v>
      </c>
      <c r="J46" s="6">
        <f t="shared" ref="J46:J53" si="11">I46*0.3</f>
        <v>0</v>
      </c>
      <c r="K46" s="6">
        <v>0</v>
      </c>
      <c r="L46" s="6">
        <v>0</v>
      </c>
      <c r="M46" s="13">
        <f t="shared" si="9"/>
        <v>6.6000000000000005</v>
      </c>
      <c r="N46" s="14" t="s">
        <v>121</v>
      </c>
      <c r="O46" s="14">
        <v>82.78</v>
      </c>
    </row>
    <row r="47" spans="1:252" ht="19.5" customHeight="1" x14ac:dyDescent="0.15">
      <c r="A47" s="6">
        <v>43</v>
      </c>
      <c r="B47" s="6" t="s">
        <v>101</v>
      </c>
      <c r="C47" s="9" t="s">
        <v>102</v>
      </c>
      <c r="D47" s="6" t="s">
        <v>1</v>
      </c>
      <c r="E47" s="6">
        <v>14</v>
      </c>
      <c r="F47" s="6">
        <f t="shared" si="5"/>
        <v>5.6000000000000005</v>
      </c>
      <c r="G47" s="6">
        <v>5</v>
      </c>
      <c r="H47" s="6">
        <f t="shared" si="6"/>
        <v>1</v>
      </c>
      <c r="I47" s="6">
        <v>0</v>
      </c>
      <c r="J47" s="6">
        <f t="shared" si="11"/>
        <v>0</v>
      </c>
      <c r="K47" s="6">
        <v>0</v>
      </c>
      <c r="L47" s="6">
        <f t="shared" ref="L47:L53" si="12">K47*0.1</f>
        <v>0</v>
      </c>
      <c r="M47" s="13">
        <f t="shared" si="9"/>
        <v>6.6000000000000005</v>
      </c>
      <c r="N47" s="14" t="s">
        <v>121</v>
      </c>
      <c r="O47" s="14">
        <v>81.61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</row>
    <row r="48" spans="1:252" ht="19.5" customHeight="1" x14ac:dyDescent="0.15">
      <c r="A48" s="6">
        <v>44</v>
      </c>
      <c r="B48" s="6" t="s">
        <v>103</v>
      </c>
      <c r="C48" s="9" t="s">
        <v>104</v>
      </c>
      <c r="D48" s="6" t="s">
        <v>1</v>
      </c>
      <c r="E48" s="6">
        <v>14</v>
      </c>
      <c r="F48" s="6">
        <f t="shared" si="5"/>
        <v>5.6000000000000005</v>
      </c>
      <c r="G48" s="6">
        <v>5</v>
      </c>
      <c r="H48" s="6">
        <f t="shared" si="6"/>
        <v>1</v>
      </c>
      <c r="I48" s="6">
        <v>0</v>
      </c>
      <c r="J48" s="6">
        <f t="shared" si="11"/>
        <v>0</v>
      </c>
      <c r="K48" s="6">
        <v>0</v>
      </c>
      <c r="L48" s="6">
        <f t="shared" si="12"/>
        <v>0</v>
      </c>
      <c r="M48" s="13">
        <f t="shared" si="9"/>
        <v>6.6000000000000005</v>
      </c>
      <c r="N48" s="14" t="s">
        <v>121</v>
      </c>
      <c r="O48" s="14">
        <v>80.34</v>
      </c>
    </row>
    <row r="49" spans="1:15" ht="19.5" customHeight="1" x14ac:dyDescent="0.15">
      <c r="A49" s="6">
        <v>45</v>
      </c>
      <c r="B49" s="6" t="s">
        <v>105</v>
      </c>
      <c r="C49" s="9" t="s">
        <v>106</v>
      </c>
      <c r="D49" s="6" t="s">
        <v>1</v>
      </c>
      <c r="E49" s="6">
        <v>14</v>
      </c>
      <c r="F49" s="6">
        <v>5.6</v>
      </c>
      <c r="G49" s="6">
        <v>4</v>
      </c>
      <c r="H49" s="6">
        <f t="shared" si="6"/>
        <v>0.8</v>
      </c>
      <c r="I49" s="6">
        <v>0</v>
      </c>
      <c r="J49" s="6">
        <f t="shared" si="11"/>
        <v>0</v>
      </c>
      <c r="K49" s="6">
        <v>0</v>
      </c>
      <c r="L49" s="6">
        <f t="shared" si="12"/>
        <v>0</v>
      </c>
      <c r="M49" s="13">
        <f t="shared" si="9"/>
        <v>6.3999999999999995</v>
      </c>
      <c r="N49" s="14" t="s">
        <v>121</v>
      </c>
      <c r="O49" s="14">
        <v>80.38</v>
      </c>
    </row>
    <row r="50" spans="1:15" ht="19.5" customHeight="1" x14ac:dyDescent="0.15">
      <c r="A50" s="6">
        <v>46</v>
      </c>
      <c r="B50" s="6" t="s">
        <v>107</v>
      </c>
      <c r="C50" s="9" t="s">
        <v>108</v>
      </c>
      <c r="D50" s="6" t="s">
        <v>1</v>
      </c>
      <c r="E50" s="6">
        <v>12</v>
      </c>
      <c r="F50" s="6">
        <f t="shared" ref="F50:F53" si="13">E50*0.4</f>
        <v>4.8000000000000007</v>
      </c>
      <c r="G50" s="6">
        <v>5</v>
      </c>
      <c r="H50" s="6">
        <f t="shared" si="6"/>
        <v>1</v>
      </c>
      <c r="I50" s="6">
        <v>0</v>
      </c>
      <c r="J50" s="6">
        <f t="shared" si="11"/>
        <v>0</v>
      </c>
      <c r="K50" s="6">
        <v>4</v>
      </c>
      <c r="L50" s="6">
        <f t="shared" si="12"/>
        <v>0.4</v>
      </c>
      <c r="M50" s="13">
        <f t="shared" si="9"/>
        <v>6.2000000000000011</v>
      </c>
      <c r="N50" s="14" t="s">
        <v>121</v>
      </c>
      <c r="O50" s="14">
        <v>78.239999999999995</v>
      </c>
    </row>
    <row r="51" spans="1:15" ht="19.5" customHeight="1" x14ac:dyDescent="0.15">
      <c r="A51" s="6">
        <v>47</v>
      </c>
      <c r="B51" s="6" t="s">
        <v>109</v>
      </c>
      <c r="C51" s="9" t="s">
        <v>110</v>
      </c>
      <c r="D51" s="6" t="s">
        <v>1</v>
      </c>
      <c r="E51" s="6">
        <v>12</v>
      </c>
      <c r="F51" s="6">
        <f t="shared" si="13"/>
        <v>4.8000000000000007</v>
      </c>
      <c r="G51" s="6">
        <v>5</v>
      </c>
      <c r="H51" s="6">
        <f t="shared" si="6"/>
        <v>1</v>
      </c>
      <c r="I51" s="6">
        <v>0</v>
      </c>
      <c r="J51" s="6">
        <f t="shared" si="11"/>
        <v>0</v>
      </c>
      <c r="K51" s="6">
        <v>0</v>
      </c>
      <c r="L51" s="6">
        <f t="shared" si="12"/>
        <v>0</v>
      </c>
      <c r="M51" s="13">
        <f t="shared" si="9"/>
        <v>5.8000000000000007</v>
      </c>
      <c r="N51" s="14" t="s">
        <v>121</v>
      </c>
      <c r="O51" s="14">
        <v>79.599999999999994</v>
      </c>
    </row>
    <row r="52" spans="1:15" ht="19.5" customHeight="1" x14ac:dyDescent="0.15">
      <c r="A52" s="6">
        <v>48</v>
      </c>
      <c r="B52" s="6" t="s">
        <v>111</v>
      </c>
      <c r="C52" s="9" t="s">
        <v>112</v>
      </c>
      <c r="D52" s="6" t="s">
        <v>1</v>
      </c>
      <c r="E52" s="6">
        <v>0</v>
      </c>
      <c r="F52" s="6">
        <f t="shared" si="13"/>
        <v>0</v>
      </c>
      <c r="G52" s="6">
        <v>0</v>
      </c>
      <c r="H52" s="6">
        <f t="shared" si="6"/>
        <v>0</v>
      </c>
      <c r="I52" s="6">
        <v>0</v>
      </c>
      <c r="J52" s="6">
        <f t="shared" si="11"/>
        <v>0</v>
      </c>
      <c r="K52" s="6">
        <v>0</v>
      </c>
      <c r="L52" s="6">
        <f t="shared" si="12"/>
        <v>0</v>
      </c>
      <c r="M52" s="6">
        <f t="shared" si="9"/>
        <v>0</v>
      </c>
      <c r="N52" s="14" t="s">
        <v>121</v>
      </c>
      <c r="O52" s="14" t="s">
        <v>113</v>
      </c>
    </row>
    <row r="53" spans="1:15" ht="19.5" customHeight="1" x14ac:dyDescent="0.15">
      <c r="A53" s="6">
        <v>49</v>
      </c>
      <c r="B53" s="6" t="s">
        <v>114</v>
      </c>
      <c r="C53" s="9" t="s">
        <v>115</v>
      </c>
      <c r="D53" s="6" t="s">
        <v>1</v>
      </c>
      <c r="E53" s="6">
        <v>0</v>
      </c>
      <c r="F53" s="6">
        <f t="shared" si="13"/>
        <v>0</v>
      </c>
      <c r="G53" s="6">
        <v>0</v>
      </c>
      <c r="H53" s="6">
        <f t="shared" si="6"/>
        <v>0</v>
      </c>
      <c r="I53" s="6">
        <v>0</v>
      </c>
      <c r="J53" s="6">
        <f t="shared" si="11"/>
        <v>0</v>
      </c>
      <c r="K53" s="6">
        <v>0</v>
      </c>
      <c r="L53" s="6">
        <f t="shared" si="12"/>
        <v>0</v>
      </c>
      <c r="M53" s="6">
        <f t="shared" si="9"/>
        <v>0</v>
      </c>
      <c r="N53" s="14" t="s">
        <v>121</v>
      </c>
      <c r="O53" s="14" t="s">
        <v>113</v>
      </c>
    </row>
  </sheetData>
  <sortState ref="B6:N17">
    <sortCondition descending="1" ref="M6:M17"/>
  </sortState>
  <mergeCells count="27">
    <mergeCell ref="HM1:IA1"/>
    <mergeCell ref="IC1:IQ1"/>
    <mergeCell ref="AS1:BG1"/>
    <mergeCell ref="A1:O1"/>
    <mergeCell ref="AC1:AQ1"/>
    <mergeCell ref="BI1:BW1"/>
    <mergeCell ref="GG1:GU1"/>
    <mergeCell ref="GW1:HK1"/>
    <mergeCell ref="FQ1:GE1"/>
    <mergeCell ref="BY1:CM1"/>
    <mergeCell ref="CO1:DC1"/>
    <mergeCell ref="DE1:DS1"/>
    <mergeCell ref="DU1:EI1"/>
    <mergeCell ref="EK1:EY1"/>
    <mergeCell ref="FA1:FO1"/>
    <mergeCell ref="A2:O2"/>
    <mergeCell ref="E3:F3"/>
    <mergeCell ref="G3:H3"/>
    <mergeCell ref="I3:J3"/>
    <mergeCell ref="K3:L3"/>
    <mergeCell ref="A3:A4"/>
    <mergeCell ref="B3:B4"/>
    <mergeCell ref="C3:C4"/>
    <mergeCell ref="D3:D4"/>
    <mergeCell ref="M3:M4"/>
    <mergeCell ref="O3:O4"/>
    <mergeCell ref="N3:N4"/>
  </mergeCells>
  <phoneticPr fontId="7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2020-10-15T06:58:28Z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